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trapéz" sheetId="1" r:id="rId1"/>
  </sheets>
  <definedNames>
    <definedName name="_xlnm.Print_Area" localSheetId="0">'trapéz'!$A$1:$J$62</definedName>
  </definedNames>
  <calcPr fullCalcOnLoad="1"/>
</workbook>
</file>

<file path=xl/sharedStrings.xml><?xml version="1.0" encoding="utf-8"?>
<sst xmlns="http://schemas.openxmlformats.org/spreadsheetml/2006/main" count="49" uniqueCount="46">
  <si>
    <t>E-mail:</t>
  </si>
  <si>
    <t>Kápolnai Áruház:</t>
  </si>
  <si>
    <t>uzlet@szinesfemaruhaz.hu</t>
  </si>
  <si>
    <t>"X"-el funkcionált és kitöltött igénylő lapját küldje az Ön által jónak ítélt e-mail címre !</t>
  </si>
  <si>
    <t>Egri Áruház:</t>
  </si>
  <si>
    <t>szinesfemeger@gmail.com</t>
  </si>
  <si>
    <t>Kezdő lap</t>
  </si>
  <si>
    <t>x</t>
  </si>
  <si>
    <t>Megrendelő adatai:</t>
  </si>
  <si>
    <t xml:space="preserve">                     Alumínium trapéz lemezek</t>
  </si>
  <si>
    <t>Ajánlat kérő adatai:</t>
  </si>
  <si>
    <t xml:space="preserve">Megjegyzés: </t>
  </si>
  <si>
    <t>Méret</t>
  </si>
  <si>
    <t>minőség</t>
  </si>
  <si>
    <t>kg/m</t>
  </si>
  <si>
    <t>hossz</t>
  </si>
  <si>
    <t>Mennyiség</t>
  </si>
  <si>
    <t>Egységár</t>
  </si>
  <si>
    <t>súly kg/db</t>
  </si>
  <si>
    <t xml:space="preserve">13/63  0,4x750  </t>
  </si>
  <si>
    <t xml:space="preserve"> Al99,5 1/2 kem. stucco </t>
  </si>
  <si>
    <t>Belső burkolásra, álmennyezetnek!</t>
  </si>
  <si>
    <t xml:space="preserve">13/63  0,5x750  </t>
  </si>
  <si>
    <t xml:space="preserve"> AlMg3 3/4kem</t>
  </si>
  <si>
    <t xml:space="preserve">13/63  0,6x750  </t>
  </si>
  <si>
    <t xml:space="preserve"> AlMn1Mg1 3/4kem</t>
  </si>
  <si>
    <t>A vastagított tételek a készlet méretek!</t>
  </si>
  <si>
    <t xml:space="preserve">13/63  0,7x1060  </t>
  </si>
  <si>
    <t xml:space="preserve">  Al99,5 3/4 kem.</t>
  </si>
  <si>
    <t xml:space="preserve">20/100  0,6x900 </t>
  </si>
  <si>
    <t xml:space="preserve">  AlMn1Mg1 3/4kem</t>
  </si>
  <si>
    <t xml:space="preserve">40/180  0,7x900 </t>
  </si>
  <si>
    <t>500 fm feletti rendelés esetén, cca 10 hétre.</t>
  </si>
  <si>
    <t xml:space="preserve">65/180  0,8x900 </t>
  </si>
  <si>
    <t>Az alkalmazott árengedmény a vásárolt össz hosszmennyiség függvényében:</t>
  </si>
  <si>
    <t>100-199 m -ig</t>
  </si>
  <si>
    <t>500-799 m-ig</t>
  </si>
  <si>
    <t>1000-1200 m-ig</t>
  </si>
  <si>
    <t>200-499 m-ig</t>
  </si>
  <si>
    <t xml:space="preserve">800-999 m-ig  </t>
  </si>
  <si>
    <t>1200 m felett, megegyezés szerint</t>
  </si>
  <si>
    <t>is tudjuk szállítani. (7-12 m hossz esetén egyeztetés szükséges).</t>
  </si>
  <si>
    <t>500 m feletti rendelésnél általában 2-3 héten belül.</t>
  </si>
  <si>
    <t>Egyeztetés esetén a többi típust is tudjuk a kívánt méretre gyártatni,</t>
  </si>
  <si>
    <t>megfelelő mennyiség esetén</t>
  </si>
  <si>
    <r>
      <t>A m</t>
    </r>
    <r>
      <rPr>
        <vertAlign val="superscript"/>
        <sz val="11"/>
        <rFont val="Arial CE"/>
        <family val="2"/>
      </rPr>
      <t>2</t>
    </r>
    <r>
      <rPr>
        <sz val="11"/>
        <rFont val="Arial CE"/>
        <family val="2"/>
      </rPr>
      <t xml:space="preserve">-ben megadott árak tájékoztató jellegűek. A számlázás db-ban történik. A 13/63 típust a kívánt hosszméretben </t>
    </r>
  </si>
</sst>
</file>

<file path=xl/styles.xml><?xml version="1.0" encoding="utf-8"?>
<styleSheet xmlns="http://schemas.openxmlformats.org/spreadsheetml/2006/main">
  <numFmts count="5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;\-#,##0"/>
    <numFmt numFmtId="167" formatCode="#,##0;[Red]\-#,##0"/>
    <numFmt numFmtId="168" formatCode="#,##0.00;\-#,##0.00"/>
    <numFmt numFmtId="169" formatCode="#,##0.00;[Red]\-#,##0.00"/>
    <numFmt numFmtId="170" formatCode="#,##0.000###0"/>
    <numFmt numFmtId="171" formatCode="0.000"/>
    <numFmt numFmtId="172" formatCode="0.0"/>
    <numFmt numFmtId="173" formatCode="0.0%"/>
    <numFmt numFmtId="174" formatCode="#,##0_);\(#,##0\)"/>
    <numFmt numFmtId="175" formatCode="#,##0_);[Red]\(#,##0\)"/>
    <numFmt numFmtId="176" formatCode="#,##0.00_);\(#,##0.00\)"/>
    <numFmt numFmtId="177" formatCode="#,##0.00_);[Red]\(#,##0.00\)"/>
    <numFmt numFmtId="178" formatCode="#\ ?/?"/>
    <numFmt numFmtId="179" formatCode="#\ ??/??"/>
    <numFmt numFmtId="180" formatCode="m/d/yy"/>
    <numFmt numFmtId="181" formatCode="d\-mmm\-yy"/>
    <numFmt numFmtId="182" formatCode="d\-mmm"/>
    <numFmt numFmtId="183" formatCode="mmm\-yy"/>
    <numFmt numFmtId="184" formatCode="m/d/yy\ h:mm"/>
    <numFmt numFmtId="185" formatCode="0.0000"/>
    <numFmt numFmtId="186" formatCode="#,##0.0"/>
    <numFmt numFmtId="187" formatCode="0E+00"/>
    <numFmt numFmtId="188" formatCode="0.0E+00"/>
    <numFmt numFmtId="189" formatCode="0.000E+00"/>
    <numFmt numFmtId="190" formatCode="0.0000E+00"/>
    <numFmt numFmtId="191" formatCode="0.00000"/>
    <numFmt numFmtId="192" formatCode="mmm/yyyy"/>
    <numFmt numFmtId="193" formatCode="yy/\ mmmm"/>
    <numFmt numFmtId="194" formatCode="yyyy\ mm\ dd"/>
    <numFmt numFmtId="195" formatCode="#,##0.0;[Red]\-#,##0.0"/>
    <numFmt numFmtId="196" formatCode="_-* #,##0.000\ _F_t_-;\-* #,##0.000\ _F_t_-;_-* &quot;-&quot;??\ _F_t_-;_-@_-"/>
    <numFmt numFmtId="197" formatCode="_-* #,##0.000\ _F_t_-;\-* #,##0.000\ _F_t_-;_-* &quot;-&quot;???\ _F_t_-;_-@_-"/>
    <numFmt numFmtId="198" formatCode="&quot;Igen&quot;;&quot;Igen&quot;;&quot;Nem&quot;"/>
    <numFmt numFmtId="199" formatCode="&quot;Igaz&quot;;&quot;Igaz&quot;;&quot;Hamis&quot;"/>
    <numFmt numFmtId="200" formatCode="&quot;Be&quot;;&quot;Be&quot;;&quot;Ki&quot;"/>
    <numFmt numFmtId="201" formatCode="_-* #,##0.0000\ _F_t_-;\-* #,##0.0000\ _F_t_-;_-* &quot;-&quot;??\ _F_t_-;_-@_-"/>
    <numFmt numFmtId="202" formatCode="_-* #,##0.00000\ _F_t_-;\-* #,##0.00000\ _F_t_-;_-* &quot;-&quot;??\ _F_t_-;_-@_-"/>
    <numFmt numFmtId="203" formatCode="_-* #,##0\ &quot;Ft&quot;_-;\-* #,##0\ &quot;Ft&quot;_-;_-* &quot;-&quot;??\ &quot;Ft&quot;_-;_-@_-"/>
    <numFmt numFmtId="204" formatCode="#,##0.00_ ;\-#,##0.00\ "/>
    <numFmt numFmtId="205" formatCode="#,##0_ ;\-#,##0\ "/>
    <numFmt numFmtId="206" formatCode="_-* #,##0.000000\ _F_t_-;\-* #,##0.000000\ _F_t_-;_-* &quot;-&quot;??\ _F_t_-;_-@_-"/>
    <numFmt numFmtId="207" formatCode="#,##0.0_ ;\-#,##0.0\ "/>
    <numFmt numFmtId="208" formatCode="_-* #,##0.0\ _F_t_-;\-* #,##0.0\ _F_t_-;_-* &quot;-&quot;?\ _F_t_-;_-@_-"/>
    <numFmt numFmtId="209" formatCode="#,##0.00000_ ;\-#,##0.00000\ "/>
    <numFmt numFmtId="210" formatCode="#,##0.000_ ;\-#,##0.000\ 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MS Sans Serif"/>
      <family val="0"/>
    </font>
    <font>
      <b/>
      <sz val="20"/>
      <name val="Arial CE"/>
      <family val="0"/>
    </font>
    <font>
      <b/>
      <sz val="10"/>
      <name val="Arial CE"/>
      <family val="0"/>
    </font>
    <font>
      <b/>
      <u val="single"/>
      <sz val="10"/>
      <color indexed="12"/>
      <name val="Arial CE"/>
      <family val="0"/>
    </font>
    <font>
      <i/>
      <sz val="10"/>
      <name val="Arial Narrow"/>
      <family val="2"/>
    </font>
    <font>
      <b/>
      <i/>
      <sz val="10"/>
      <name val="Arial CE"/>
      <family val="0"/>
    </font>
    <font>
      <b/>
      <u val="single"/>
      <sz val="10"/>
      <color indexed="9"/>
      <name val="Arial CE"/>
      <family val="0"/>
    </font>
    <font>
      <b/>
      <sz val="10"/>
      <color indexed="10"/>
      <name val="Arial CE"/>
      <family val="0"/>
    </font>
    <font>
      <b/>
      <sz val="18"/>
      <name val="Arial CE"/>
      <family val="2"/>
    </font>
    <font>
      <b/>
      <sz val="22"/>
      <name val="Arial CE"/>
      <family val="2"/>
    </font>
    <font>
      <sz val="8"/>
      <name val="Arial CE"/>
      <family val="0"/>
    </font>
    <font>
      <sz val="8"/>
      <name val="Arial Narrow"/>
      <family val="2"/>
    </font>
    <font>
      <sz val="11"/>
      <name val="Arial CE"/>
      <family val="2"/>
    </font>
    <font>
      <b/>
      <sz val="16"/>
      <name val="Arial CE"/>
      <family val="0"/>
    </font>
    <font>
      <b/>
      <sz val="11"/>
      <name val="Arial CE"/>
      <family val="2"/>
    </font>
    <font>
      <b/>
      <sz val="12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sz val="10"/>
      <name val="MS Sans Serif"/>
      <family val="0"/>
    </font>
    <font>
      <sz val="12"/>
      <name val="Arial CE"/>
      <family val="0"/>
    </font>
    <font>
      <b/>
      <sz val="12"/>
      <name val="MS Sans Serif"/>
      <family val="0"/>
    </font>
    <font>
      <sz val="11"/>
      <name val="MS Sans Serif"/>
      <family val="0"/>
    </font>
    <font>
      <vertAlign val="superscript"/>
      <sz val="11"/>
      <name val="Arial CE"/>
      <family val="2"/>
    </font>
    <font>
      <sz val="12"/>
      <name val="MS Sans Serif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/>
      <protection/>
    </xf>
    <xf numFmtId="0" fontId="24" fillId="0" borderId="0" xfId="43" applyFont="1" applyAlignment="1" applyProtection="1">
      <alignment horizontal="left"/>
      <protection locked="0"/>
    </xf>
    <xf numFmtId="0" fontId="24" fillId="0" borderId="0" xfId="43" applyFont="1" applyAlignment="1">
      <alignment horizontal="left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0" xfId="0" applyAlignment="1" applyProtection="1">
      <alignment/>
      <protection/>
    </xf>
    <xf numFmtId="0" fontId="27" fillId="19" borderId="0" xfId="43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28" fillId="23" borderId="0" xfId="0" applyFont="1" applyFill="1" applyAlignment="1" applyProtection="1">
      <alignment horizontal="left"/>
      <protection/>
    </xf>
    <xf numFmtId="0" fontId="0" fillId="23" borderId="0" xfId="0" applyFill="1" applyAlignment="1" applyProtection="1">
      <alignment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vertical="center"/>
      <protection/>
    </xf>
    <xf numFmtId="0" fontId="10" fillId="0" borderId="0" xfId="43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8" fillId="24" borderId="0" xfId="0" applyFont="1" applyFill="1" applyAlignment="1" applyProtection="1">
      <alignment horizontal="left" vertical="center"/>
      <protection/>
    </xf>
    <xf numFmtId="0" fontId="0" fillId="24" borderId="0" xfId="0" applyFill="1" applyAlignment="1" applyProtection="1">
      <alignment horizontal="center" vertical="center"/>
      <protection/>
    </xf>
    <xf numFmtId="0" fontId="31" fillId="0" borderId="0" xfId="0" applyFont="1" applyAlignment="1" applyProtection="1">
      <alignment vertical="top"/>
      <protection/>
    </xf>
    <xf numFmtId="0" fontId="3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32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0" fontId="16" fillId="0" borderId="0" xfId="58" applyProtection="1">
      <alignment/>
      <protection/>
    </xf>
    <xf numFmtId="0" fontId="0" fillId="0" borderId="0" xfId="0" applyAlignment="1">
      <alignment vertical="top"/>
    </xf>
    <xf numFmtId="0" fontId="16" fillId="0" borderId="0" xfId="56" applyProtection="1">
      <alignment/>
      <protection/>
    </xf>
    <xf numFmtId="0" fontId="34" fillId="0" borderId="0" xfId="58" applyFont="1" applyAlignment="1" applyProtection="1">
      <alignment horizontal="right"/>
      <protection/>
    </xf>
    <xf numFmtId="0" fontId="32" fillId="0" borderId="12" xfId="0" applyFont="1" applyBorder="1" applyAlignment="1" applyProtection="1">
      <alignment/>
      <protection locked="0"/>
    </xf>
    <xf numFmtId="0" fontId="34" fillId="0" borderId="12" xfId="58" applyFont="1" applyBorder="1" applyProtection="1">
      <alignment/>
      <protection/>
    </xf>
    <xf numFmtId="0" fontId="34" fillId="0" borderId="0" xfId="58" applyFont="1" applyBorder="1" applyProtection="1">
      <alignment/>
      <protection/>
    </xf>
    <xf numFmtId="0" fontId="35" fillId="0" borderId="13" xfId="0" applyFont="1" applyBorder="1" applyAlignment="1" applyProtection="1">
      <alignment horizontal="center" vertical="center"/>
      <protection/>
    </xf>
    <xf numFmtId="0" fontId="35" fillId="0" borderId="14" xfId="58" applyFont="1" applyBorder="1" applyAlignment="1" applyProtection="1">
      <alignment horizontal="center" vertical="center"/>
      <protection/>
    </xf>
    <xf numFmtId="0" fontId="33" fillId="0" borderId="14" xfId="58" applyFont="1" applyBorder="1" applyProtection="1">
      <alignment/>
      <protection/>
    </xf>
    <xf numFmtId="0" fontId="35" fillId="0" borderId="14" xfId="0" applyFont="1" applyBorder="1" applyAlignment="1" applyProtection="1">
      <alignment horizontal="center" vertical="center"/>
      <protection/>
    </xf>
    <xf numFmtId="0" fontId="35" fillId="0" borderId="14" xfId="58" applyFont="1" applyFill="1" applyBorder="1" applyAlignment="1" applyProtection="1">
      <alignment horizontal="center" vertical="center"/>
      <protection/>
    </xf>
    <xf numFmtId="0" fontId="23" fillId="0" borderId="0" xfId="57" applyFont="1" applyBorder="1" applyAlignment="1" applyProtection="1">
      <alignment horizontal="center"/>
      <protection/>
    </xf>
    <xf numFmtId="0" fontId="35" fillId="0" borderId="15" xfId="58" applyFont="1" applyFill="1" applyBorder="1" applyAlignment="1" applyProtection="1">
      <alignment horizontal="center" vertical="center"/>
      <protection/>
    </xf>
    <xf numFmtId="0" fontId="35" fillId="0" borderId="16" xfId="58" applyFont="1" applyFill="1" applyBorder="1" applyProtection="1">
      <alignment/>
      <protection/>
    </xf>
    <xf numFmtId="0" fontId="35" fillId="0" borderId="0" xfId="58" applyFont="1" applyFill="1" applyBorder="1" applyProtection="1">
      <alignment/>
      <protection/>
    </xf>
    <xf numFmtId="2" fontId="33" fillId="0" borderId="0" xfId="58" applyNumberFormat="1" applyFont="1" applyFill="1" applyBorder="1" applyProtection="1">
      <alignment/>
      <protection/>
    </xf>
    <xf numFmtId="0" fontId="35" fillId="0" borderId="0" xfId="58" applyFont="1" applyFill="1" applyBorder="1" applyAlignment="1" applyProtection="1">
      <alignment horizontal="center"/>
      <protection/>
    </xf>
    <xf numFmtId="0" fontId="35" fillId="0" borderId="0" xfId="58" applyFont="1" applyFill="1" applyBorder="1" applyAlignment="1" applyProtection="1">
      <alignment horizontal="center"/>
      <protection locked="0"/>
    </xf>
    <xf numFmtId="0" fontId="16" fillId="0" borderId="17" xfId="58" applyFill="1" applyBorder="1" applyProtection="1">
      <alignment/>
      <protection/>
    </xf>
    <xf numFmtId="0" fontId="36" fillId="0" borderId="0" xfId="58" applyFont="1" applyFill="1" applyBorder="1" applyProtection="1">
      <alignment/>
      <protection/>
    </xf>
    <xf numFmtId="0" fontId="36" fillId="0" borderId="0" xfId="58" applyFont="1" applyFill="1" applyBorder="1" applyAlignment="1" applyProtection="1">
      <alignment horizontal="center"/>
      <protection/>
    </xf>
    <xf numFmtId="0" fontId="16" fillId="0" borderId="0" xfId="58" applyFill="1" applyProtection="1">
      <alignment/>
      <protection/>
    </xf>
    <xf numFmtId="2" fontId="0" fillId="0" borderId="0" xfId="58" applyNumberFormat="1" applyFont="1" applyFill="1" applyBorder="1" applyProtection="1">
      <alignment/>
      <protection/>
    </xf>
    <xf numFmtId="1" fontId="36" fillId="0" borderId="0" xfId="58" applyNumberFormat="1" applyFont="1" applyFill="1" applyBorder="1" applyAlignment="1" applyProtection="1">
      <alignment horizontal="center"/>
      <protection/>
    </xf>
    <xf numFmtId="165" fontId="23" fillId="0" borderId="0" xfId="40" applyNumberFormat="1" applyFont="1" applyFill="1" applyBorder="1" applyAlignment="1" applyProtection="1">
      <alignment horizontal="center"/>
      <protection locked="0"/>
    </xf>
    <xf numFmtId="3" fontId="36" fillId="0" borderId="0" xfId="58" applyNumberFormat="1" applyFont="1" applyFill="1" applyBorder="1" applyAlignment="1" applyProtection="1">
      <alignment horizontal="center"/>
      <protection locked="0"/>
    </xf>
    <xf numFmtId="2" fontId="0" fillId="0" borderId="17" xfId="58" applyNumberFormat="1" applyFont="1" applyBorder="1" applyAlignment="1" applyProtection="1">
      <alignment horizontal="center"/>
      <protection/>
    </xf>
    <xf numFmtId="0" fontId="36" fillId="0" borderId="16" xfId="58" applyFont="1" applyFill="1" applyBorder="1" applyProtection="1">
      <alignment/>
      <protection/>
    </xf>
    <xf numFmtId="0" fontId="37" fillId="0" borderId="0" xfId="58" applyFont="1" applyFill="1" applyBorder="1" applyProtection="1">
      <alignment/>
      <protection/>
    </xf>
    <xf numFmtId="2" fontId="0" fillId="0" borderId="0" xfId="58" applyNumberFormat="1" applyFont="1" applyFill="1" applyBorder="1" applyAlignment="1" applyProtection="1">
      <alignment horizontal="center"/>
      <protection/>
    </xf>
    <xf numFmtId="165" fontId="0" fillId="0" borderId="0" xfId="40" applyNumberFormat="1" applyFont="1" applyBorder="1" applyAlignment="1" applyProtection="1">
      <alignment/>
      <protection/>
    </xf>
    <xf numFmtId="0" fontId="16" fillId="0" borderId="18" xfId="58" applyFill="1" applyBorder="1" applyProtection="1">
      <alignment/>
      <protection/>
    </xf>
    <xf numFmtId="0" fontId="16" fillId="0" borderId="12" xfId="58" applyFill="1" applyBorder="1" applyProtection="1">
      <alignment/>
      <protection/>
    </xf>
    <xf numFmtId="0" fontId="37" fillId="0" borderId="12" xfId="58" applyFont="1" applyFill="1" applyBorder="1" applyProtection="1">
      <alignment/>
      <protection/>
    </xf>
    <xf numFmtId="0" fontId="38" fillId="0" borderId="12" xfId="58" applyFont="1" applyFill="1" applyBorder="1" applyProtection="1">
      <alignment/>
      <protection/>
    </xf>
    <xf numFmtId="1" fontId="36" fillId="0" borderId="12" xfId="58" applyNumberFormat="1" applyFont="1" applyFill="1" applyBorder="1" applyAlignment="1" applyProtection="1">
      <alignment horizontal="center"/>
      <protection/>
    </xf>
    <xf numFmtId="165" fontId="23" fillId="0" borderId="12" xfId="40" applyNumberFormat="1" applyFont="1" applyFill="1" applyBorder="1" applyAlignment="1" applyProtection="1">
      <alignment horizontal="center"/>
      <protection locked="0"/>
    </xf>
    <xf numFmtId="3" fontId="36" fillId="0" borderId="12" xfId="58" applyNumberFormat="1" applyFont="1" applyFill="1" applyBorder="1" applyAlignment="1" applyProtection="1">
      <alignment horizontal="center"/>
      <protection locked="0"/>
    </xf>
    <xf numFmtId="2" fontId="0" fillId="0" borderId="19" xfId="58" applyNumberFormat="1" applyFont="1" applyBorder="1" applyAlignment="1" applyProtection="1">
      <alignment horizontal="center"/>
      <protection/>
    </xf>
    <xf numFmtId="0" fontId="16" fillId="0" borderId="20" xfId="58" applyBorder="1" applyProtection="1">
      <alignment/>
      <protection/>
    </xf>
    <xf numFmtId="0" fontId="16" fillId="0" borderId="0" xfId="58" applyFont="1" applyProtection="1">
      <alignment/>
      <protection/>
    </xf>
    <xf numFmtId="0" fontId="16" fillId="0" borderId="0" xfId="58" applyFont="1" applyProtection="1">
      <alignment/>
      <protection locked="0"/>
    </xf>
    <xf numFmtId="0" fontId="23" fillId="0" borderId="0" xfId="58" applyFont="1" applyBorder="1" applyProtection="1">
      <alignment/>
      <protection/>
    </xf>
    <xf numFmtId="0" fontId="35" fillId="0" borderId="13" xfId="58" applyFont="1" applyBorder="1" applyAlignment="1" applyProtection="1">
      <alignment horizontal="left"/>
      <protection/>
    </xf>
    <xf numFmtId="0" fontId="35" fillId="0" borderId="14" xfId="58" applyFont="1" applyBorder="1" applyProtection="1">
      <alignment/>
      <protection/>
    </xf>
    <xf numFmtId="0" fontId="38" fillId="0" borderId="14" xfId="58" applyFont="1" applyBorder="1" applyProtection="1">
      <alignment/>
      <protection/>
    </xf>
    <xf numFmtId="0" fontId="0" fillId="0" borderId="14" xfId="58" applyFont="1" applyBorder="1" applyProtection="1">
      <alignment/>
      <protection/>
    </xf>
    <xf numFmtId="0" fontId="23" fillId="0" borderId="14" xfId="58" applyFont="1" applyBorder="1" applyAlignment="1" applyProtection="1">
      <alignment horizontal="center"/>
      <protection/>
    </xf>
    <xf numFmtId="0" fontId="23" fillId="0" borderId="14" xfId="58" applyFont="1" applyBorder="1" applyAlignment="1" applyProtection="1">
      <alignment horizontal="center"/>
      <protection locked="0"/>
    </xf>
    <xf numFmtId="0" fontId="23" fillId="0" borderId="15" xfId="58" applyFont="1" applyBorder="1" applyAlignment="1" applyProtection="1">
      <alignment horizontal="center"/>
      <protection/>
    </xf>
    <xf numFmtId="0" fontId="16" fillId="0" borderId="16" xfId="58" applyBorder="1" applyProtection="1">
      <alignment/>
      <protection/>
    </xf>
    <xf numFmtId="0" fontId="36" fillId="0" borderId="0" xfId="58" applyFont="1" applyBorder="1" applyProtection="1">
      <alignment/>
      <protection/>
    </xf>
    <xf numFmtId="0" fontId="16" fillId="0" borderId="0" xfId="58" applyBorder="1" applyProtection="1">
      <alignment/>
      <protection/>
    </xf>
    <xf numFmtId="2" fontId="0" fillId="0" borderId="0" xfId="58" applyNumberFormat="1" applyFont="1" applyBorder="1" applyProtection="1">
      <alignment/>
      <protection/>
    </xf>
    <xf numFmtId="0" fontId="0" fillId="0" borderId="0" xfId="58" applyFont="1" applyBorder="1" applyProtection="1">
      <alignment/>
      <protection/>
    </xf>
    <xf numFmtId="3" fontId="36" fillId="0" borderId="0" xfId="58" applyNumberFormat="1" applyFont="1" applyBorder="1" applyAlignment="1" applyProtection="1">
      <alignment horizontal="center"/>
      <protection locked="0"/>
    </xf>
    <xf numFmtId="2" fontId="0" fillId="0" borderId="0" xfId="58" applyNumberFormat="1" applyFont="1" applyBorder="1" applyAlignment="1" applyProtection="1">
      <alignment horizontal="center"/>
      <protection/>
    </xf>
    <xf numFmtId="0" fontId="16" fillId="0" borderId="0" xfId="58" applyAlignment="1" applyProtection="1">
      <alignment horizontal="right"/>
      <protection/>
    </xf>
    <xf numFmtId="1" fontId="38" fillId="0" borderId="0" xfId="58" applyNumberFormat="1" applyFont="1" applyBorder="1" applyProtection="1">
      <alignment/>
      <protection/>
    </xf>
    <xf numFmtId="0" fontId="38" fillId="0" borderId="0" xfId="58" applyFont="1" applyBorder="1" applyProtection="1">
      <alignment/>
      <protection/>
    </xf>
    <xf numFmtId="0" fontId="37" fillId="0" borderId="0" xfId="58" applyFont="1" applyBorder="1" applyProtection="1">
      <alignment/>
      <protection/>
    </xf>
    <xf numFmtId="0" fontId="16" fillId="0" borderId="18" xfId="58" applyBorder="1" applyProtection="1">
      <alignment/>
      <protection/>
    </xf>
    <xf numFmtId="0" fontId="0" fillId="0" borderId="12" xfId="58" applyFont="1" applyBorder="1" applyProtection="1">
      <alignment/>
      <protection/>
    </xf>
    <xf numFmtId="9" fontId="38" fillId="0" borderId="12" xfId="58" applyNumberFormat="1" applyFont="1" applyBorder="1" applyProtection="1">
      <alignment/>
      <protection/>
    </xf>
    <xf numFmtId="1" fontId="0" fillId="0" borderId="12" xfId="58" applyNumberFormat="1" applyFont="1" applyBorder="1" applyAlignment="1" applyProtection="1">
      <alignment horizontal="center"/>
      <protection/>
    </xf>
    <xf numFmtId="1" fontId="0" fillId="0" borderId="12" xfId="58" applyNumberFormat="1" applyFont="1" applyBorder="1" applyAlignment="1" applyProtection="1">
      <alignment horizontal="center"/>
      <protection locked="0"/>
    </xf>
    <xf numFmtId="9" fontId="23" fillId="0" borderId="12" xfId="58" applyNumberFormat="1" applyFont="1" applyBorder="1" applyProtection="1">
      <alignment/>
      <protection locked="0"/>
    </xf>
    <xf numFmtId="0" fontId="39" fillId="0" borderId="19" xfId="58" applyFont="1" applyBorder="1" applyAlignment="1" applyProtection="1">
      <alignment horizontal="center"/>
      <protection/>
    </xf>
    <xf numFmtId="0" fontId="38" fillId="0" borderId="14" xfId="58" applyFont="1" applyBorder="1" applyAlignment="1" applyProtection="1">
      <alignment horizontal="right"/>
      <protection/>
    </xf>
    <xf numFmtId="1" fontId="40" fillId="0" borderId="0" xfId="58" applyNumberFormat="1" applyFont="1" applyFill="1" applyBorder="1" applyAlignment="1" applyProtection="1">
      <alignment horizontal="center"/>
      <protection/>
    </xf>
    <xf numFmtId="165" fontId="0" fillId="0" borderId="0" xfId="40" applyNumberFormat="1" applyFont="1" applyFill="1" applyBorder="1" applyAlignment="1" applyProtection="1">
      <alignment horizontal="center"/>
      <protection locked="0"/>
    </xf>
    <xf numFmtId="3" fontId="40" fillId="0" borderId="0" xfId="58" applyNumberFormat="1" applyFont="1" applyBorder="1" applyAlignment="1" applyProtection="1">
      <alignment horizontal="center"/>
      <protection locked="0"/>
    </xf>
    <xf numFmtId="0" fontId="0" fillId="0" borderId="17" xfId="58" applyFont="1" applyBorder="1" applyAlignment="1" applyProtection="1">
      <alignment horizontal="center"/>
      <protection/>
    </xf>
    <xf numFmtId="0" fontId="38" fillId="0" borderId="16" xfId="58" applyFont="1" applyBorder="1" applyProtection="1">
      <alignment/>
      <protection/>
    </xf>
    <xf numFmtId="0" fontId="0" fillId="0" borderId="0" xfId="58" applyFont="1" applyBorder="1" applyAlignment="1" applyProtection="1">
      <alignment horizontal="center"/>
      <protection/>
    </xf>
    <xf numFmtId="0" fontId="16" fillId="0" borderId="12" xfId="58" applyBorder="1" applyProtection="1">
      <alignment/>
      <protection/>
    </xf>
    <xf numFmtId="0" fontId="37" fillId="0" borderId="12" xfId="58" applyFont="1" applyBorder="1" applyProtection="1">
      <alignment/>
      <protection/>
    </xf>
    <xf numFmtId="0" fontId="38" fillId="0" borderId="12" xfId="58" applyFont="1" applyBorder="1" applyProtection="1">
      <alignment/>
      <protection/>
    </xf>
    <xf numFmtId="1" fontId="36" fillId="0" borderId="12" xfId="58" applyNumberFormat="1" applyFont="1" applyBorder="1" applyAlignment="1" applyProtection="1">
      <alignment horizontal="center"/>
      <protection/>
    </xf>
    <xf numFmtId="165" fontId="23" fillId="0" borderId="12" xfId="40" applyNumberFormat="1" applyFont="1" applyBorder="1" applyAlignment="1" applyProtection="1">
      <alignment horizontal="center"/>
      <protection locked="0"/>
    </xf>
    <xf numFmtId="3" fontId="36" fillId="0" borderId="12" xfId="58" applyNumberFormat="1" applyFont="1" applyBorder="1" applyAlignment="1" applyProtection="1">
      <alignment horizontal="center"/>
      <protection locked="0"/>
    </xf>
    <xf numFmtId="0" fontId="0" fillId="0" borderId="19" xfId="58" applyFont="1" applyBorder="1" applyAlignment="1" applyProtection="1">
      <alignment horizontal="center"/>
      <protection/>
    </xf>
    <xf numFmtId="2" fontId="23" fillId="0" borderId="12" xfId="58" applyNumberFormat="1" applyFont="1" applyBorder="1" applyAlignment="1" applyProtection="1">
      <alignment horizontal="center"/>
      <protection/>
    </xf>
    <xf numFmtId="2" fontId="23" fillId="0" borderId="12" xfId="58" applyNumberFormat="1" applyFont="1" applyBorder="1" applyAlignment="1" applyProtection="1">
      <alignment horizontal="center"/>
      <protection locked="0"/>
    </xf>
    <xf numFmtId="1" fontId="23" fillId="0" borderId="12" xfId="58" applyNumberFormat="1" applyFont="1" applyBorder="1" applyAlignment="1" applyProtection="1">
      <alignment horizontal="center"/>
      <protection locked="0"/>
    </xf>
    <xf numFmtId="0" fontId="39" fillId="0" borderId="12" xfId="58" applyFont="1" applyBorder="1" applyAlignment="1" applyProtection="1">
      <alignment horizontal="center"/>
      <protection/>
    </xf>
    <xf numFmtId="0" fontId="35" fillId="0" borderId="16" xfId="58" applyFont="1" applyBorder="1" applyProtection="1">
      <alignment/>
      <protection/>
    </xf>
    <xf numFmtId="0" fontId="35" fillId="0" borderId="0" xfId="58" applyFont="1" applyBorder="1" applyProtection="1">
      <alignment/>
      <protection/>
    </xf>
    <xf numFmtId="1" fontId="36" fillId="0" borderId="0" xfId="58" applyNumberFormat="1" applyFont="1" applyBorder="1" applyAlignment="1" applyProtection="1">
      <alignment horizontal="center"/>
      <protection/>
    </xf>
    <xf numFmtId="165" fontId="23" fillId="0" borderId="0" xfId="40" applyNumberFormat="1" applyFont="1" applyBorder="1" applyAlignment="1" applyProtection="1">
      <alignment horizontal="center"/>
      <protection locked="0"/>
    </xf>
    <xf numFmtId="0" fontId="36" fillId="0" borderId="18" xfId="58" applyFont="1" applyBorder="1" applyProtection="1">
      <alignment/>
      <protection/>
    </xf>
    <xf numFmtId="0" fontId="36" fillId="0" borderId="12" xfId="58" applyFont="1" applyBorder="1" applyProtection="1">
      <alignment/>
      <protection/>
    </xf>
    <xf numFmtId="1" fontId="16" fillId="0" borderId="12" xfId="58" applyNumberFormat="1" applyBorder="1" applyProtection="1">
      <alignment/>
      <protection/>
    </xf>
    <xf numFmtId="0" fontId="16" fillId="0" borderId="12" xfId="58" applyBorder="1" applyProtection="1">
      <alignment/>
      <protection locked="0"/>
    </xf>
    <xf numFmtId="0" fontId="16" fillId="0" borderId="19" xfId="58" applyBorder="1" applyProtection="1">
      <alignment/>
      <protection/>
    </xf>
    <xf numFmtId="1" fontId="23" fillId="0" borderId="0" xfId="58" applyNumberFormat="1" applyFont="1" applyBorder="1" applyAlignment="1" applyProtection="1">
      <alignment horizontal="center"/>
      <protection/>
    </xf>
    <xf numFmtId="1" fontId="23" fillId="0" borderId="0" xfId="58" applyNumberFormat="1" applyFont="1" applyBorder="1" applyAlignment="1" applyProtection="1">
      <alignment horizontal="center"/>
      <protection locked="0"/>
    </xf>
    <xf numFmtId="0" fontId="39" fillId="0" borderId="0" xfId="58" applyFont="1" applyBorder="1" applyAlignment="1" applyProtection="1">
      <alignment horizontal="center"/>
      <protection/>
    </xf>
    <xf numFmtId="0" fontId="35" fillId="0" borderId="13" xfId="58" applyFont="1" applyBorder="1" applyProtection="1">
      <alignment/>
      <protection/>
    </xf>
    <xf numFmtId="0" fontId="36" fillId="0" borderId="16" xfId="58" applyFont="1" applyBorder="1" applyProtection="1">
      <alignment/>
      <protection/>
    </xf>
    <xf numFmtId="0" fontId="38" fillId="0" borderId="18" xfId="58" applyFont="1" applyBorder="1" applyProtection="1">
      <alignment/>
      <protection/>
    </xf>
    <xf numFmtId="1" fontId="38" fillId="0" borderId="12" xfId="58" applyNumberFormat="1" applyFont="1" applyBorder="1" applyProtection="1">
      <alignment/>
      <protection/>
    </xf>
    <xf numFmtId="1" fontId="23" fillId="0" borderId="12" xfId="58" applyNumberFormat="1" applyFont="1" applyBorder="1" applyAlignment="1" applyProtection="1">
      <alignment horizontal="center"/>
      <protection/>
    </xf>
    <xf numFmtId="3" fontId="23" fillId="0" borderId="12" xfId="58" applyNumberFormat="1" applyFont="1" applyBorder="1" applyAlignment="1" applyProtection="1">
      <alignment horizontal="center"/>
      <protection locked="0"/>
    </xf>
    <xf numFmtId="0" fontId="39" fillId="0" borderId="0" xfId="56" applyFont="1" applyProtection="1">
      <alignment/>
      <protection/>
    </xf>
    <xf numFmtId="0" fontId="23" fillId="0" borderId="0" xfId="58" applyFont="1" applyBorder="1" applyAlignment="1" applyProtection="1">
      <alignment horizontal="center"/>
      <protection/>
    </xf>
    <xf numFmtId="0" fontId="23" fillId="0" borderId="0" xfId="58" applyFont="1" applyBorder="1" applyAlignment="1" applyProtection="1">
      <alignment horizontal="center"/>
      <protection locked="0"/>
    </xf>
    <xf numFmtId="0" fontId="23" fillId="0" borderId="17" xfId="58" applyFont="1" applyBorder="1" applyAlignment="1" applyProtection="1">
      <alignment horizontal="center"/>
      <protection/>
    </xf>
    <xf numFmtId="0" fontId="23" fillId="0" borderId="12" xfId="58" applyFont="1" applyBorder="1" applyProtection="1">
      <alignment/>
      <protection locked="0"/>
    </xf>
    <xf numFmtId="1" fontId="37" fillId="0" borderId="0" xfId="58" applyNumberFormat="1" applyFont="1" applyBorder="1" applyProtection="1">
      <alignment/>
      <protection/>
    </xf>
    <xf numFmtId="0" fontId="38" fillId="0" borderId="20" xfId="58" applyFont="1" applyBorder="1" applyProtection="1">
      <alignment/>
      <protection/>
    </xf>
    <xf numFmtId="1" fontId="23" fillId="0" borderId="20" xfId="58" applyNumberFormat="1" applyFont="1" applyBorder="1" applyAlignment="1" applyProtection="1">
      <alignment horizontal="center"/>
      <protection/>
    </xf>
    <xf numFmtId="3" fontId="23" fillId="0" borderId="20" xfId="58" applyNumberFormat="1" applyFont="1" applyBorder="1" applyAlignment="1" applyProtection="1">
      <alignment horizontal="center"/>
      <protection/>
    </xf>
    <xf numFmtId="0" fontId="39" fillId="0" borderId="20" xfId="58" applyFont="1" applyBorder="1" applyAlignment="1" applyProtection="1">
      <alignment horizontal="center"/>
      <protection/>
    </xf>
    <xf numFmtId="3" fontId="23" fillId="0" borderId="0" xfId="58" applyNumberFormat="1" applyFont="1" applyBorder="1" applyAlignment="1" applyProtection="1">
      <alignment horizontal="center"/>
      <protection/>
    </xf>
    <xf numFmtId="0" fontId="39" fillId="0" borderId="17" xfId="58" applyFont="1" applyBorder="1" applyAlignment="1" applyProtection="1">
      <alignment horizontal="center"/>
      <protection/>
    </xf>
    <xf numFmtId="1" fontId="38" fillId="0" borderId="12" xfId="58" applyNumberFormat="1" applyFont="1" applyBorder="1" applyAlignment="1" applyProtection="1">
      <alignment horizontal="center"/>
      <protection/>
    </xf>
    <xf numFmtId="3" fontId="38" fillId="0" borderId="12" xfId="58" applyNumberFormat="1" applyFont="1" applyBorder="1" applyAlignment="1" applyProtection="1">
      <alignment horizontal="center"/>
      <protection locked="0"/>
    </xf>
    <xf numFmtId="0" fontId="41" fillId="0" borderId="19" xfId="58" applyFont="1" applyBorder="1" applyAlignment="1" applyProtection="1">
      <alignment horizontal="center"/>
      <protection/>
    </xf>
    <xf numFmtId="0" fontId="34" fillId="0" borderId="0" xfId="58" applyFont="1" applyProtection="1">
      <alignment/>
      <protection/>
    </xf>
    <xf numFmtId="1" fontId="38" fillId="0" borderId="0" xfId="58" applyNumberFormat="1" applyFont="1" applyBorder="1" applyAlignment="1" applyProtection="1">
      <alignment horizontal="center"/>
      <protection/>
    </xf>
    <xf numFmtId="3" fontId="38" fillId="0" borderId="0" xfId="58" applyNumberFormat="1" applyFont="1" applyBorder="1" applyAlignment="1" applyProtection="1">
      <alignment horizontal="center"/>
      <protection/>
    </xf>
    <xf numFmtId="0" fontId="41" fillId="0" borderId="0" xfId="58" applyFont="1" applyBorder="1" applyAlignment="1" applyProtection="1">
      <alignment horizontal="center"/>
      <protection/>
    </xf>
    <xf numFmtId="0" fontId="33" fillId="0" borderId="0" xfId="58" applyFont="1" applyBorder="1" applyProtection="1">
      <alignment/>
      <protection/>
    </xf>
    <xf numFmtId="0" fontId="33" fillId="0" borderId="0" xfId="58" applyFont="1" applyBorder="1" applyProtection="1">
      <alignment/>
      <protection/>
    </xf>
    <xf numFmtId="0" fontId="35" fillId="0" borderId="0" xfId="58" applyFont="1" applyBorder="1" applyProtection="1">
      <alignment/>
      <protection/>
    </xf>
    <xf numFmtId="1" fontId="35" fillId="0" borderId="0" xfId="58" applyNumberFormat="1" applyFont="1" applyBorder="1" applyAlignment="1" applyProtection="1">
      <alignment horizontal="center"/>
      <protection/>
    </xf>
    <xf numFmtId="3" fontId="35" fillId="0" borderId="0" xfId="58" applyNumberFormat="1" applyFont="1" applyBorder="1" applyAlignment="1" applyProtection="1">
      <alignment horizontal="center"/>
      <protection/>
    </xf>
    <xf numFmtId="0" fontId="21" fillId="0" borderId="0" xfId="58" applyFont="1" applyBorder="1" applyAlignment="1" applyProtection="1">
      <alignment horizontal="center"/>
      <protection/>
    </xf>
    <xf numFmtId="0" fontId="42" fillId="0" borderId="0" xfId="58" applyFont="1" applyProtection="1">
      <alignment/>
      <protection/>
    </xf>
    <xf numFmtId="0" fontId="33" fillId="0" borderId="21" xfId="58" applyFont="1" applyBorder="1" applyProtection="1">
      <alignment/>
      <protection/>
    </xf>
    <xf numFmtId="9" fontId="35" fillId="0" borderId="21" xfId="58" applyNumberFormat="1" applyFont="1" applyBorder="1" applyAlignment="1" applyProtection="1">
      <alignment horizontal="center"/>
      <protection/>
    </xf>
    <xf numFmtId="1" fontId="33" fillId="0" borderId="21" xfId="58" applyNumberFormat="1" applyFont="1" applyBorder="1" applyAlignment="1" applyProtection="1">
      <alignment/>
      <protection/>
    </xf>
    <xf numFmtId="0" fontId="16" fillId="0" borderId="21" xfId="58" applyBorder="1" applyProtection="1">
      <alignment/>
      <protection/>
    </xf>
    <xf numFmtId="0" fontId="21" fillId="0" borderId="21" xfId="58" applyFont="1" applyBorder="1" applyAlignment="1" applyProtection="1">
      <alignment horizontal="center"/>
      <protection/>
    </xf>
    <xf numFmtId="9" fontId="21" fillId="0" borderId="21" xfId="58" applyNumberFormat="1" applyFont="1" applyBorder="1" applyAlignment="1" applyProtection="1">
      <alignment horizontal="center"/>
      <protection/>
    </xf>
    <xf numFmtId="1" fontId="33" fillId="0" borderId="21" xfId="58" applyNumberFormat="1" applyFont="1" applyBorder="1" applyAlignment="1" applyProtection="1">
      <alignment horizontal="left"/>
      <protection/>
    </xf>
    <xf numFmtId="0" fontId="42" fillId="0" borderId="21" xfId="58" applyFont="1" applyBorder="1" applyProtection="1">
      <alignment/>
      <protection/>
    </xf>
    <xf numFmtId="1" fontId="16" fillId="0" borderId="0" xfId="58" applyNumberFormat="1" applyProtection="1">
      <alignment/>
      <protection/>
    </xf>
    <xf numFmtId="0" fontId="33" fillId="0" borderId="0" xfId="58" applyFont="1" applyProtection="1">
      <alignment/>
      <protection/>
    </xf>
    <xf numFmtId="9" fontId="38" fillId="0" borderId="0" xfId="58" applyNumberFormat="1" applyFont="1" applyBorder="1" applyProtection="1">
      <alignment/>
      <protection/>
    </xf>
    <xf numFmtId="1" fontId="0" fillId="0" borderId="0" xfId="58" applyNumberFormat="1" applyFont="1" applyBorder="1" applyAlignment="1" applyProtection="1">
      <alignment horizontal="center"/>
      <protection/>
    </xf>
    <xf numFmtId="173" fontId="38" fillId="0" borderId="0" xfId="58" applyNumberFormat="1" applyFont="1" applyBorder="1" applyProtection="1">
      <alignment/>
      <protection/>
    </xf>
    <xf numFmtId="0" fontId="38" fillId="0" borderId="0" xfId="58" applyFont="1" applyFill="1" applyBorder="1" applyProtection="1">
      <alignment/>
      <protection/>
    </xf>
    <xf numFmtId="0" fontId="37" fillId="0" borderId="0" xfId="58" applyFont="1" applyFill="1" applyBorder="1" applyAlignment="1" applyProtection="1">
      <alignment horizontal="right"/>
      <protection/>
    </xf>
    <xf numFmtId="171" fontId="37" fillId="0" borderId="0" xfId="58" applyNumberFormat="1" applyFont="1" applyFill="1" applyBorder="1" applyAlignment="1" applyProtection="1">
      <alignment horizontal="right"/>
      <protection/>
    </xf>
    <xf numFmtId="1" fontId="37" fillId="0" borderId="0" xfId="58" applyNumberFormat="1" applyFont="1" applyProtection="1">
      <alignment/>
      <protection/>
    </xf>
    <xf numFmtId="2" fontId="37" fillId="0" borderId="0" xfId="58" applyNumberFormat="1" applyFont="1" applyAlignment="1" applyProtection="1">
      <alignment horizontal="right"/>
      <protection/>
    </xf>
    <xf numFmtId="1" fontId="0" fillId="0" borderId="0" xfId="58" applyNumberFormat="1" applyFont="1" applyAlignment="1" applyProtection="1">
      <alignment horizontal="center"/>
      <protection/>
    </xf>
    <xf numFmtId="0" fontId="16" fillId="0" borderId="14" xfId="58" applyBorder="1" applyProtection="1">
      <alignment/>
      <protection/>
    </xf>
    <xf numFmtId="0" fontId="0" fillId="0" borderId="0" xfId="58" applyFont="1" applyProtection="1">
      <alignment/>
      <protection/>
    </xf>
    <xf numFmtId="3" fontId="0" fillId="0" borderId="0" xfId="58" applyNumberFormat="1" applyFont="1" applyBorder="1" applyAlignment="1" applyProtection="1">
      <alignment horizontal="center"/>
      <protection/>
    </xf>
    <xf numFmtId="0" fontId="40" fillId="0" borderId="0" xfId="58" applyFont="1" applyProtection="1">
      <alignment/>
      <protection/>
    </xf>
    <xf numFmtId="0" fontId="44" fillId="0" borderId="0" xfId="58" applyFont="1" applyProtection="1">
      <alignment/>
      <protection/>
    </xf>
    <xf numFmtId="1" fontId="44" fillId="0" borderId="0" xfId="58" applyNumberFormat="1" applyFont="1" applyProtection="1">
      <alignment/>
      <protection/>
    </xf>
    <xf numFmtId="0" fontId="45" fillId="0" borderId="0" xfId="58" applyFont="1" applyFill="1" applyProtection="1">
      <alignment/>
      <protection/>
    </xf>
    <xf numFmtId="0" fontId="44" fillId="0" borderId="0" xfId="58" applyFont="1" applyFill="1" applyProtection="1">
      <alignment/>
      <protection/>
    </xf>
    <xf numFmtId="0" fontId="46" fillId="0" borderId="0" xfId="58" applyFont="1" applyFill="1" applyProtection="1">
      <alignment/>
      <protection/>
    </xf>
    <xf numFmtId="1" fontId="44" fillId="0" borderId="0" xfId="58" applyNumberFormat="1" applyFont="1" applyFill="1" applyProtection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árlista_Miki bácsi" xfId="56"/>
    <cellStyle name="Normál_Lemez kisker ár1" xfId="57"/>
    <cellStyle name="Normál_TRÉSSZAL _TRÉSSZAL  (2)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8</xdr:col>
      <xdr:colOff>781050</xdr:colOff>
      <xdr:row>6</xdr:row>
      <xdr:rowOff>38100</xdr:rowOff>
    </xdr:to>
    <xdr:sp>
      <xdr:nvSpPr>
        <xdr:cNvPr id="1" name="Rectangle 8"/>
        <xdr:cNvSpPr>
          <a:spLocks/>
        </xdr:cNvSpPr>
      </xdr:nvSpPr>
      <xdr:spPr>
        <a:xfrm>
          <a:off x="0" y="409575"/>
          <a:ext cx="7791450" cy="11049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561975</xdr:colOff>
      <xdr:row>2</xdr:row>
      <xdr:rowOff>9525</xdr:rowOff>
    </xdr:from>
    <xdr:to>
      <xdr:col>8</xdr:col>
      <xdr:colOff>790575</xdr:colOff>
      <xdr:row>7</xdr:row>
      <xdr:rowOff>133350</xdr:rowOff>
    </xdr:to>
    <xdr:sp>
      <xdr:nvSpPr>
        <xdr:cNvPr id="2" name="AutoShape 9"/>
        <xdr:cNvSpPr>
          <a:spLocks/>
        </xdr:cNvSpPr>
      </xdr:nvSpPr>
      <xdr:spPr>
        <a:xfrm>
          <a:off x="5267325" y="342900"/>
          <a:ext cx="2533650" cy="1457325"/>
        </a:xfrm>
        <a:prstGeom prst="wedgeRectCallout">
          <a:avLst>
            <a:gd name="adj1" fmla="val -56856"/>
            <a:gd name="adj2" fmla="val -34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Név:
Cím: 
Ügyintéző: 
Tel/Fax: 
Száll. határidő: 
Fizetés: 
Száll., számlázási cím: 
Dátum, aláírás, ph.:
(</a:t>
          </a:r>
          <a:r>
            <a:rPr lang="en-US" cap="none" sz="900" b="0" i="0" u="none" baseline="0"/>
            <a:t> </a:t>
          </a:r>
          <a:r>
            <a:rPr lang="en-US" cap="none" sz="900" b="0" i="1" u="none" baseline="0"/>
            <a:t>kivétel emailben</a:t>
          </a:r>
          <a:r>
            <a:rPr lang="en-US" cap="none" sz="1000" b="0" i="0" u="none" baseline="0"/>
            <a:t> )                                                                </a:t>
          </a:r>
        </a:p>
      </xdr:txBody>
    </xdr:sp>
    <xdr:clientData/>
  </xdr:twoCellAnchor>
  <xdr:twoCellAnchor>
    <xdr:from>
      <xdr:col>2</xdr:col>
      <xdr:colOff>895350</xdr:colOff>
      <xdr:row>2</xdr:row>
      <xdr:rowOff>133350</xdr:rowOff>
    </xdr:from>
    <xdr:to>
      <xdr:col>2</xdr:col>
      <xdr:colOff>1143000</xdr:colOff>
      <xdr:row>2</xdr:row>
      <xdr:rowOff>133350</xdr:rowOff>
    </xdr:to>
    <xdr:sp>
      <xdr:nvSpPr>
        <xdr:cNvPr id="3" name="Line 10"/>
        <xdr:cNvSpPr>
          <a:spLocks/>
        </xdr:cNvSpPr>
      </xdr:nvSpPr>
      <xdr:spPr>
        <a:xfrm>
          <a:off x="3200400" y="4667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895350</xdr:colOff>
      <xdr:row>5</xdr:row>
      <xdr:rowOff>123825</xdr:rowOff>
    </xdr:from>
    <xdr:to>
      <xdr:col>2</xdr:col>
      <xdr:colOff>1143000</xdr:colOff>
      <xdr:row>5</xdr:row>
      <xdr:rowOff>123825</xdr:rowOff>
    </xdr:to>
    <xdr:sp>
      <xdr:nvSpPr>
        <xdr:cNvPr id="4" name="Line 11"/>
        <xdr:cNvSpPr>
          <a:spLocks/>
        </xdr:cNvSpPr>
      </xdr:nvSpPr>
      <xdr:spPr>
        <a:xfrm>
          <a:off x="3200400" y="13716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3</xdr:row>
      <xdr:rowOff>19050</xdr:rowOff>
    </xdr:from>
    <xdr:to>
      <xdr:col>1</xdr:col>
      <xdr:colOff>381000</xdr:colOff>
      <xdr:row>5</xdr:row>
      <xdr:rowOff>152400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81025"/>
          <a:ext cx="1524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inesfemeger@gmail.com" TargetMode="External" /><Relationship Id="rId2" Type="http://schemas.openxmlformats.org/officeDocument/2006/relationships/hyperlink" Target="mailto:uzlet@szinesfemaruhaz.hu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oleObject" Target="../embeddings/oleObject_0_2.bin" /><Relationship Id="rId6" Type="http://schemas.openxmlformats.org/officeDocument/2006/relationships/oleObject" Target="../embeddings/oleObject_0_3.bin" /><Relationship Id="rId7" Type="http://schemas.openxmlformats.org/officeDocument/2006/relationships/oleObject" Target="../embeddings/oleObject_0_4.bin" /><Relationship Id="rId8" Type="http://schemas.openxmlformats.org/officeDocument/2006/relationships/oleObject" Target="../embeddings/oleObject_0_5.bin" /><Relationship Id="rId9" Type="http://schemas.openxmlformats.org/officeDocument/2006/relationships/oleObject" Target="../embeddings/oleObject_0_6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showGridLines="0" tabSelected="1" workbookViewId="0" topLeftCell="A1">
      <selection activeCell="B7" sqref="B7:E8"/>
    </sheetView>
  </sheetViews>
  <sheetFormatPr defaultColWidth="9.00390625" defaultRowHeight="12.75"/>
  <cols>
    <col min="1" max="3" width="15.125" style="27" customWidth="1"/>
    <col min="4" max="4" width="5.625" style="27" customWidth="1"/>
    <col min="5" max="5" width="10.75390625" style="166" customWidth="1"/>
    <col min="6" max="6" width="9.375" style="27" bestFit="1" customWidth="1"/>
    <col min="7" max="7" width="10.625" style="27" customWidth="1"/>
    <col min="8" max="8" width="10.25390625" style="27" customWidth="1"/>
    <col min="9" max="9" width="11.25390625" style="27" customWidth="1"/>
    <col min="10" max="14" width="9.125" style="27" customWidth="1"/>
    <col min="15" max="15" width="9.25390625" style="27" bestFit="1" customWidth="1"/>
    <col min="16" max="16" width="9.125" style="27" customWidth="1"/>
    <col min="17" max="17" width="9.25390625" style="27" bestFit="1" customWidth="1"/>
    <col min="18" max="18" width="9.125" style="27" customWidth="1"/>
    <col min="19" max="19" width="9.25390625" style="27" bestFit="1" customWidth="1"/>
    <col min="20" max="16384" width="9.125" style="27" customWidth="1"/>
  </cols>
  <sheetData>
    <row r="1" spans="1:12" s="8" customFormat="1" ht="12.75">
      <c r="A1" s="1" t="s">
        <v>0</v>
      </c>
      <c r="B1" s="1"/>
      <c r="C1" s="2" t="s">
        <v>1</v>
      </c>
      <c r="D1" s="2"/>
      <c r="E1" s="3" t="s">
        <v>2</v>
      </c>
      <c r="F1" s="4"/>
      <c r="G1" s="4"/>
      <c r="H1" s="5" t="s">
        <v>3</v>
      </c>
      <c r="I1" s="6"/>
      <c r="J1" s="6"/>
      <c r="K1" s="7"/>
      <c r="L1" s="7"/>
    </row>
    <row r="2" spans="1:12" s="8" customFormat="1" ht="13.5" thickBot="1">
      <c r="A2" s="1"/>
      <c r="B2" s="1"/>
      <c r="C2" s="2" t="s">
        <v>4</v>
      </c>
      <c r="D2" s="2"/>
      <c r="E2" s="3" t="s">
        <v>5</v>
      </c>
      <c r="F2" s="4"/>
      <c r="G2" s="4"/>
      <c r="H2" s="6"/>
      <c r="I2" s="6"/>
      <c r="J2" s="6"/>
      <c r="K2" s="7"/>
      <c r="L2" s="7"/>
    </row>
    <row r="3" spans="2:6" s="8" customFormat="1" ht="18" customHeight="1" thickBot="1">
      <c r="B3" s="9" t="s">
        <v>6</v>
      </c>
      <c r="C3" s="10" t="s">
        <v>7</v>
      </c>
      <c r="D3" s="11"/>
      <c r="E3" s="12" t="s">
        <v>8</v>
      </c>
      <c r="F3" s="13"/>
    </row>
    <row r="4" spans="1:14" s="8" customFormat="1" ht="27.75" customHeight="1">
      <c r="A4" s="14" t="s">
        <v>9</v>
      </c>
      <c r="B4" s="14"/>
      <c r="C4" s="14"/>
      <c r="D4" s="14"/>
      <c r="E4" s="14"/>
      <c r="F4" s="14"/>
      <c r="G4" s="14"/>
      <c r="H4" s="14"/>
      <c r="I4" s="14"/>
      <c r="J4" s="15"/>
      <c r="K4" s="15"/>
      <c r="L4" s="15"/>
      <c r="M4" s="15"/>
      <c r="N4" s="16"/>
    </row>
    <row r="5" spans="1:14" s="8" customFormat="1" ht="26.25" customHeight="1" thickBot="1">
      <c r="A5" s="14"/>
      <c r="B5" s="14"/>
      <c r="C5" s="14"/>
      <c r="D5" s="14"/>
      <c r="E5" s="14"/>
      <c r="F5" s="14"/>
      <c r="G5" s="14"/>
      <c r="H5" s="14"/>
      <c r="I5" s="14"/>
      <c r="J5" s="15"/>
      <c r="K5" s="15"/>
      <c r="L5" s="15"/>
      <c r="M5" s="15"/>
      <c r="N5" s="16"/>
    </row>
    <row r="6" spans="1:14" s="8" customFormat="1" ht="18" customHeight="1" thickBot="1">
      <c r="A6" s="17"/>
      <c r="B6" s="18"/>
      <c r="C6" s="19"/>
      <c r="D6" s="11"/>
      <c r="E6" s="20" t="s">
        <v>10</v>
      </c>
      <c r="F6" s="21"/>
      <c r="G6" s="10"/>
      <c r="H6" s="10"/>
      <c r="I6" s="10"/>
      <c r="J6" s="10"/>
      <c r="K6" s="10"/>
      <c r="L6" s="10"/>
      <c r="M6" s="10"/>
      <c r="N6" s="10"/>
    </row>
    <row r="7" spans="1:8" ht="15">
      <c r="A7" s="22" t="s">
        <v>11</v>
      </c>
      <c r="B7" s="23"/>
      <c r="C7" s="24"/>
      <c r="D7" s="24"/>
      <c r="E7" s="24"/>
      <c r="F7" s="25"/>
      <c r="G7" s="25"/>
      <c r="H7" s="26"/>
    </row>
    <row r="8" spans="1:9" ht="20.25">
      <c r="A8" s="28"/>
      <c r="B8" s="24"/>
      <c r="C8" s="24"/>
      <c r="D8" s="24"/>
      <c r="E8" s="24"/>
      <c r="F8" s="25"/>
      <c r="G8" s="25"/>
      <c r="H8" s="29"/>
      <c r="I8" s="30"/>
    </row>
    <row r="9" spans="1:9" ht="6" customHeight="1">
      <c r="A9" s="8"/>
      <c r="B9" s="31"/>
      <c r="C9" s="31"/>
      <c r="D9" s="31"/>
      <c r="E9" s="31"/>
      <c r="F9" s="31"/>
      <c r="G9" s="31"/>
      <c r="H9" s="32"/>
      <c r="I9" s="33"/>
    </row>
    <row r="10" spans="1:9" ht="21" customHeight="1">
      <c r="A10" s="34" t="s">
        <v>12</v>
      </c>
      <c r="B10" s="35" t="s">
        <v>13</v>
      </c>
      <c r="C10" s="36"/>
      <c r="D10" s="37" t="s">
        <v>14</v>
      </c>
      <c r="E10" s="38"/>
      <c r="F10" s="35" t="s">
        <v>15</v>
      </c>
      <c r="G10" s="39" t="s">
        <v>16</v>
      </c>
      <c r="H10" s="39" t="s">
        <v>17</v>
      </c>
      <c r="I10" s="40" t="s">
        <v>18</v>
      </c>
    </row>
    <row r="11" spans="1:9" ht="15">
      <c r="A11" s="41" t="s">
        <v>19</v>
      </c>
      <c r="B11" s="42" t="s">
        <v>20</v>
      </c>
      <c r="C11" s="42"/>
      <c r="D11" s="43"/>
      <c r="E11" s="43"/>
      <c r="F11" s="44"/>
      <c r="G11" s="45"/>
      <c r="H11" s="45"/>
      <c r="I11" s="46"/>
    </row>
    <row r="12" spans="1:9" ht="15.75">
      <c r="A12" s="41" t="s">
        <v>21</v>
      </c>
      <c r="B12" s="47"/>
      <c r="C12" s="48"/>
      <c r="D12" s="49"/>
      <c r="E12" s="50"/>
      <c r="F12" s="51">
        <v>4000</v>
      </c>
      <c r="G12" s="52"/>
      <c r="H12" s="53"/>
      <c r="I12" s="54">
        <f>+$D$13*F12/1000</f>
        <v>4.0608</v>
      </c>
    </row>
    <row r="13" spans="1:9" ht="15.75" customHeight="1">
      <c r="A13" s="55"/>
      <c r="B13" s="47"/>
      <c r="C13" s="56"/>
      <c r="D13" s="57">
        <f>0.4*0.94*2.7</f>
        <v>1.0152</v>
      </c>
      <c r="E13" s="58">
        <f>+H12/0.75/4</f>
        <v>0</v>
      </c>
      <c r="F13" s="51">
        <v>5000</v>
      </c>
      <c r="G13" s="52"/>
      <c r="H13" s="53"/>
      <c r="I13" s="54">
        <f>+$D$13*F13/1000</f>
        <v>5.0760000000000005</v>
      </c>
    </row>
    <row r="14" spans="1:9" ht="15.75" customHeight="1">
      <c r="A14" s="59"/>
      <c r="B14" s="60"/>
      <c r="C14" s="61"/>
      <c r="D14" s="62"/>
      <c r="E14" s="62"/>
      <c r="F14" s="63">
        <v>6000</v>
      </c>
      <c r="G14" s="64"/>
      <c r="H14" s="65"/>
      <c r="I14" s="66">
        <f>+$D$13*F14/1000</f>
        <v>6.091200000000001</v>
      </c>
    </row>
    <row r="15" spans="4:9" ht="9" customHeight="1">
      <c r="D15" s="67"/>
      <c r="E15" s="27"/>
      <c r="F15" s="68"/>
      <c r="G15" s="69"/>
      <c r="H15" s="69"/>
      <c r="I15" s="70"/>
    </row>
    <row r="16" spans="1:9" ht="15" customHeight="1">
      <c r="A16" s="71" t="s">
        <v>22</v>
      </c>
      <c r="B16" s="72" t="s">
        <v>23</v>
      </c>
      <c r="C16" s="73"/>
      <c r="E16" s="74"/>
      <c r="F16" s="75"/>
      <c r="G16" s="76"/>
      <c r="H16" s="76"/>
      <c r="I16" s="77"/>
    </row>
    <row r="17" spans="1:9" ht="15.75">
      <c r="A17" s="78"/>
      <c r="B17" s="79"/>
      <c r="C17" s="80"/>
      <c r="D17" s="81"/>
      <c r="E17" s="82"/>
      <c r="F17" s="51">
        <v>2000</v>
      </c>
      <c r="G17" s="52"/>
      <c r="H17" s="83"/>
      <c r="I17" s="54">
        <f>+$D$19*F17/1000</f>
        <v>2.5473999999999997</v>
      </c>
    </row>
    <row r="18" spans="1:9" ht="15.75" customHeight="1">
      <c r="A18" s="78"/>
      <c r="B18" s="80"/>
      <c r="C18" s="80"/>
      <c r="D18" s="81"/>
      <c r="E18" s="82"/>
      <c r="F18" s="51">
        <v>3000</v>
      </c>
      <c r="G18" s="52"/>
      <c r="H18" s="83"/>
      <c r="I18" s="54">
        <f>+$D$19*F18/1000</f>
        <v>3.8210999999999995</v>
      </c>
    </row>
    <row r="19" spans="1:9" s="85" customFormat="1" ht="15.75" customHeight="1">
      <c r="A19" s="78"/>
      <c r="B19" s="80"/>
      <c r="C19" s="80"/>
      <c r="D19" s="84">
        <f>0.5*2.71*0.94</f>
        <v>1.2736999999999998</v>
      </c>
      <c r="E19" s="58">
        <f>+H19/(4*0.75)</f>
        <v>0</v>
      </c>
      <c r="F19" s="51">
        <v>4000</v>
      </c>
      <c r="G19" s="52"/>
      <c r="H19" s="83"/>
      <c r="I19" s="54">
        <f>+$D$19*F19/1000</f>
        <v>5.094799999999999</v>
      </c>
    </row>
    <row r="20" spans="1:9" ht="15.75" customHeight="1">
      <c r="A20" s="78"/>
      <c r="B20" s="80"/>
      <c r="C20" s="80"/>
      <c r="D20" s="86"/>
      <c r="E20" s="87"/>
      <c r="F20" s="51">
        <v>5000</v>
      </c>
      <c r="G20" s="52"/>
      <c r="H20" s="83"/>
      <c r="I20" s="54">
        <f>+$D$19*F20/1000</f>
        <v>6.368499999999999</v>
      </c>
    </row>
    <row r="21" spans="1:9" ht="15.75" customHeight="1">
      <c r="A21" s="78"/>
      <c r="B21" s="80"/>
      <c r="C21" s="80"/>
      <c r="D21" s="88"/>
      <c r="E21" s="87"/>
      <c r="F21" s="51">
        <v>6000</v>
      </c>
      <c r="G21" s="52"/>
      <c r="H21" s="83"/>
      <c r="I21" s="54">
        <f>+$D$19*F21/1000</f>
        <v>7.642199999999999</v>
      </c>
    </row>
    <row r="22" spans="1:9" ht="15.75" customHeight="1">
      <c r="A22" s="89"/>
      <c r="B22" s="90"/>
      <c r="C22" s="91"/>
      <c r="D22" s="92"/>
      <c r="E22" s="91"/>
      <c r="F22" s="92"/>
      <c r="G22" s="93"/>
      <c r="H22" s="94"/>
      <c r="I22" s="95"/>
    </row>
    <row r="23" spans="5:9" ht="9" customHeight="1">
      <c r="E23" s="27"/>
      <c r="F23" s="68"/>
      <c r="G23" s="69"/>
      <c r="H23" s="69"/>
      <c r="I23" s="70"/>
    </row>
    <row r="24" spans="1:9" s="85" customFormat="1" ht="15" customHeight="1">
      <c r="A24" s="71" t="s">
        <v>24</v>
      </c>
      <c r="B24" s="72" t="s">
        <v>25</v>
      </c>
      <c r="C24" s="96"/>
      <c r="D24" s="96"/>
      <c r="E24" s="96"/>
      <c r="F24" s="75"/>
      <c r="G24" s="76"/>
      <c r="H24" s="76"/>
      <c r="I24" s="77"/>
    </row>
    <row r="25" spans="1:9" ht="15.75" customHeight="1">
      <c r="A25" s="78"/>
      <c r="B25" s="79" t="s">
        <v>26</v>
      </c>
      <c r="C25" s="87"/>
      <c r="E25" s="27"/>
      <c r="F25" s="97">
        <v>2000</v>
      </c>
      <c r="G25" s="98"/>
      <c r="H25" s="99"/>
      <c r="I25" s="100">
        <f>+$D$27*F25/1000</f>
        <v>3.06</v>
      </c>
    </row>
    <row r="26" spans="1:9" ht="15.75" customHeight="1">
      <c r="A26" s="101"/>
      <c r="B26" s="87"/>
      <c r="C26" s="87"/>
      <c r="E26" s="82"/>
      <c r="F26" s="97">
        <v>3000</v>
      </c>
      <c r="G26" s="98"/>
      <c r="H26" s="99"/>
      <c r="I26" s="100">
        <f>+$D$27*F26/1000</f>
        <v>4.59</v>
      </c>
    </row>
    <row r="27" spans="1:9" ht="15.75" customHeight="1">
      <c r="A27" s="78"/>
      <c r="B27" s="80"/>
      <c r="D27" s="102">
        <v>1.53</v>
      </c>
      <c r="E27" s="58">
        <f>+H25/0.75/2</f>
        <v>0</v>
      </c>
      <c r="F27" s="51">
        <v>4000</v>
      </c>
      <c r="G27" s="52"/>
      <c r="H27" s="83"/>
      <c r="I27" s="100">
        <f>+$D$27*F27/1000</f>
        <v>6.12</v>
      </c>
    </row>
    <row r="28" spans="1:9" ht="15.75" customHeight="1">
      <c r="A28" s="78"/>
      <c r="B28" s="80"/>
      <c r="D28" s="86"/>
      <c r="E28" s="87"/>
      <c r="F28" s="97">
        <v>5000</v>
      </c>
      <c r="G28" s="98"/>
      <c r="H28" s="99"/>
      <c r="I28" s="100">
        <f>+$D$27*F28/1000</f>
        <v>7.65</v>
      </c>
    </row>
    <row r="29" spans="1:9" ht="15.75" customHeight="1">
      <c r="A29" s="89"/>
      <c r="B29" s="103"/>
      <c r="C29" s="103"/>
      <c r="D29" s="104"/>
      <c r="E29" s="105"/>
      <c r="F29" s="106">
        <v>6000</v>
      </c>
      <c r="G29" s="107"/>
      <c r="H29" s="108"/>
      <c r="I29" s="109">
        <f>+$D$27*F29/1000</f>
        <v>9.18</v>
      </c>
    </row>
    <row r="30" spans="1:9" ht="9" customHeight="1">
      <c r="A30" s="103"/>
      <c r="B30" s="103"/>
      <c r="C30" s="103"/>
      <c r="D30" s="104"/>
      <c r="E30" s="105"/>
      <c r="F30" s="110"/>
      <c r="G30" s="111"/>
      <c r="H30" s="112"/>
      <c r="I30" s="113"/>
    </row>
    <row r="31" spans="1:9" ht="15" customHeight="1">
      <c r="A31" s="114" t="s">
        <v>27</v>
      </c>
      <c r="B31" s="115" t="s">
        <v>28</v>
      </c>
      <c r="E31" s="82"/>
      <c r="F31" s="75"/>
      <c r="G31" s="76"/>
      <c r="H31" s="76"/>
      <c r="I31" s="77"/>
    </row>
    <row r="32" spans="1:9" ht="15.75" customHeight="1">
      <c r="A32" s="101"/>
      <c r="B32" s="87"/>
      <c r="C32" s="87"/>
      <c r="D32" s="84">
        <f>0.7*1.255*2.7</f>
        <v>2.3719499999999996</v>
      </c>
      <c r="E32" s="58">
        <f>+H32/(2*1.09)</f>
        <v>0</v>
      </c>
      <c r="F32" s="116">
        <v>2000</v>
      </c>
      <c r="G32" s="117"/>
      <c r="H32" s="83"/>
      <c r="I32" s="54">
        <f>+D32*F32/1000</f>
        <v>4.743899999999999</v>
      </c>
    </row>
    <row r="33" spans="1:9" ht="15.75" customHeight="1">
      <c r="A33" s="118"/>
      <c r="B33" s="119"/>
      <c r="C33" s="119"/>
      <c r="D33" s="103"/>
      <c r="E33" s="120"/>
      <c r="F33" s="103"/>
      <c r="G33" s="121"/>
      <c r="H33" s="121"/>
      <c r="I33" s="122"/>
    </row>
    <row r="34" spans="1:9" ht="9" customHeight="1">
      <c r="A34" s="79"/>
      <c r="B34" s="79"/>
      <c r="C34" s="79"/>
      <c r="D34" s="88"/>
      <c r="E34" s="88"/>
      <c r="F34" s="123"/>
      <c r="G34" s="124"/>
      <c r="H34" s="124"/>
      <c r="I34" s="125"/>
    </row>
    <row r="35" spans="1:9" ht="15" customHeight="1">
      <c r="A35" s="126" t="s">
        <v>29</v>
      </c>
      <c r="B35" s="72" t="s">
        <v>30</v>
      </c>
      <c r="C35" s="73"/>
      <c r="D35" s="73"/>
      <c r="E35" s="73"/>
      <c r="F35" s="75"/>
      <c r="G35" s="76"/>
      <c r="H35" s="76"/>
      <c r="I35" s="77"/>
    </row>
    <row r="36" spans="1:9" ht="15.75" customHeight="1">
      <c r="A36" s="78"/>
      <c r="B36" s="79"/>
      <c r="C36" s="87"/>
      <c r="E36" s="82"/>
      <c r="F36" s="116">
        <v>4000</v>
      </c>
      <c r="G36" s="117"/>
      <c r="H36" s="83"/>
      <c r="I36" s="100">
        <f>+D37*F36/1000</f>
        <v>7.76</v>
      </c>
    </row>
    <row r="37" spans="1:9" ht="15.75" customHeight="1">
      <c r="A37" s="127"/>
      <c r="B37" s="79"/>
      <c r="C37" s="87"/>
      <c r="D37" s="102">
        <v>1.94</v>
      </c>
      <c r="E37" s="58">
        <f>+H37/6/0.9</f>
        <v>0</v>
      </c>
      <c r="F37" s="116">
        <v>6000</v>
      </c>
      <c r="G37" s="117"/>
      <c r="H37" s="83"/>
      <c r="I37" s="100">
        <f>+D37*F37/1000</f>
        <v>11.64</v>
      </c>
    </row>
    <row r="38" spans="1:9" ht="15.75" customHeight="1">
      <c r="A38" s="128"/>
      <c r="B38" s="105"/>
      <c r="C38" s="105"/>
      <c r="D38" s="129"/>
      <c r="E38" s="105"/>
      <c r="F38" s="130"/>
      <c r="G38" s="112"/>
      <c r="H38" s="131"/>
      <c r="I38" s="95"/>
    </row>
    <row r="39" spans="1:9" ht="9" customHeight="1">
      <c r="A39" s="87"/>
      <c r="B39" s="87"/>
      <c r="C39" s="87"/>
      <c r="D39" s="105"/>
      <c r="E39" s="105"/>
      <c r="F39" s="130"/>
      <c r="G39" s="112"/>
      <c r="H39" s="131"/>
      <c r="I39" s="113"/>
    </row>
    <row r="40" spans="1:9" ht="15" customHeight="1">
      <c r="A40" s="126" t="s">
        <v>31</v>
      </c>
      <c r="B40" s="72" t="s">
        <v>30</v>
      </c>
      <c r="C40" s="73"/>
      <c r="D40" s="87"/>
      <c r="E40" s="132" t="s">
        <v>32</v>
      </c>
      <c r="F40" s="133"/>
      <c r="G40" s="134"/>
      <c r="H40" s="134"/>
      <c r="I40" s="135"/>
    </row>
    <row r="41" spans="1:9" ht="15.75" customHeight="1">
      <c r="A41" s="78"/>
      <c r="B41" s="79"/>
      <c r="C41" s="87"/>
      <c r="E41" s="82"/>
      <c r="F41" s="116">
        <v>4000</v>
      </c>
      <c r="G41" s="117"/>
      <c r="H41" s="83"/>
      <c r="I41" s="100">
        <f>+D42*4</f>
        <v>9.64</v>
      </c>
    </row>
    <row r="42" spans="1:9" ht="15.75" customHeight="1">
      <c r="A42" s="127"/>
      <c r="B42" s="79"/>
      <c r="C42" s="87"/>
      <c r="D42" s="102">
        <v>2.41</v>
      </c>
      <c r="E42" s="58">
        <f>+H42/6/0.9</f>
        <v>0</v>
      </c>
      <c r="F42" s="116">
        <v>6000</v>
      </c>
      <c r="G42" s="117"/>
      <c r="H42" s="83"/>
      <c r="I42" s="100">
        <f>+D42*6</f>
        <v>14.46</v>
      </c>
    </row>
    <row r="43" spans="1:9" ht="15.75" customHeight="1">
      <c r="A43" s="89"/>
      <c r="B43" s="103"/>
      <c r="C43" s="103"/>
      <c r="D43" s="129"/>
      <c r="E43" s="105"/>
      <c r="F43" s="130"/>
      <c r="G43" s="136"/>
      <c r="H43" s="131"/>
      <c r="I43" s="95"/>
    </row>
    <row r="44" spans="1:9" ht="9" customHeight="1">
      <c r="A44" s="137"/>
      <c r="B44" s="137"/>
      <c r="C44" s="88"/>
      <c r="D44" s="138"/>
      <c r="E44" s="138"/>
      <c r="F44" s="139"/>
      <c r="G44" s="139"/>
      <c r="H44" s="140"/>
      <c r="I44" s="141"/>
    </row>
    <row r="45" spans="1:9" ht="15" customHeight="1">
      <c r="A45" s="126" t="s">
        <v>33</v>
      </c>
      <c r="B45" s="72" t="s">
        <v>25</v>
      </c>
      <c r="C45" s="73"/>
      <c r="E45" s="82"/>
      <c r="F45" s="133"/>
      <c r="G45" s="133"/>
      <c r="H45" s="133"/>
      <c r="I45" s="135"/>
    </row>
    <row r="46" spans="1:9" ht="15.75" customHeight="1">
      <c r="A46" s="78"/>
      <c r="B46" s="79"/>
      <c r="C46" s="87"/>
      <c r="D46" s="29"/>
      <c r="E46" s="132" t="s">
        <v>32</v>
      </c>
      <c r="F46" s="123"/>
      <c r="G46" s="123"/>
      <c r="H46" s="142"/>
      <c r="I46" s="143"/>
    </row>
    <row r="47" spans="1:9" ht="15.75" customHeight="1">
      <c r="A47" s="127"/>
      <c r="B47" s="79"/>
      <c r="C47" s="87"/>
      <c r="D47" s="102">
        <v>3.22</v>
      </c>
      <c r="E47" s="58">
        <f>+H47/6/0.9</f>
        <v>0</v>
      </c>
      <c r="F47" s="116">
        <v>6000</v>
      </c>
      <c r="G47" s="117"/>
      <c r="H47" s="83"/>
      <c r="I47" s="100">
        <f>+D47*6</f>
        <v>19.32</v>
      </c>
    </row>
    <row r="48" spans="1:9" ht="18" customHeight="1">
      <c r="A48" s="89"/>
      <c r="B48" s="103"/>
      <c r="C48" s="103"/>
      <c r="D48" s="129"/>
      <c r="E48" s="120"/>
      <c r="F48" s="144"/>
      <c r="G48" s="136"/>
      <c r="H48" s="145"/>
      <c r="I48" s="146"/>
    </row>
    <row r="49" spans="1:9" ht="22.5" customHeight="1">
      <c r="A49" s="147"/>
      <c r="B49" s="87"/>
      <c r="C49" s="87"/>
      <c r="D49" s="87"/>
      <c r="E49" s="87"/>
      <c r="F49" s="148"/>
      <c r="G49" s="148"/>
      <c r="H49" s="149"/>
      <c r="I49" s="150"/>
    </row>
    <row r="50" spans="1:9" s="85" customFormat="1" ht="15">
      <c r="A50" s="151" t="s">
        <v>34</v>
      </c>
      <c r="B50" s="152"/>
      <c r="C50" s="153"/>
      <c r="D50" s="153"/>
      <c r="E50" s="153"/>
      <c r="F50" s="154"/>
      <c r="G50" s="155"/>
      <c r="H50" s="156"/>
      <c r="I50" s="157"/>
    </row>
    <row r="51" spans="1:9" ht="15">
      <c r="A51" s="157"/>
      <c r="B51" s="158" t="s">
        <v>35</v>
      </c>
      <c r="C51" s="159">
        <v>0.02</v>
      </c>
      <c r="D51" s="160" t="s">
        <v>36</v>
      </c>
      <c r="E51" s="161"/>
      <c r="F51" s="159">
        <v>0.07</v>
      </c>
      <c r="G51" s="160" t="s">
        <v>37</v>
      </c>
      <c r="H51" s="162"/>
      <c r="I51" s="163">
        <v>0.11</v>
      </c>
    </row>
    <row r="52" spans="1:9" ht="15">
      <c r="A52" s="157"/>
      <c r="B52" s="158" t="s">
        <v>38</v>
      </c>
      <c r="C52" s="159">
        <v>0.05</v>
      </c>
      <c r="D52" s="164" t="s">
        <v>39</v>
      </c>
      <c r="E52" s="161"/>
      <c r="F52" s="159">
        <v>0.09</v>
      </c>
      <c r="G52" s="164" t="s">
        <v>40</v>
      </c>
      <c r="H52" s="162"/>
      <c r="I52" s="165"/>
    </row>
    <row r="55" ht="16.5">
      <c r="A55" s="151" t="s">
        <v>45</v>
      </c>
    </row>
    <row r="56" ht="14.25">
      <c r="A56" s="151" t="s">
        <v>41</v>
      </c>
    </row>
    <row r="57" ht="14.25">
      <c r="A57" s="167" t="s">
        <v>42</v>
      </c>
    </row>
    <row r="58" spans="2:9" ht="18">
      <c r="B58" s="82"/>
      <c r="C58" s="168"/>
      <c r="D58" s="169"/>
      <c r="E58" s="168"/>
      <c r="F58" s="169"/>
      <c r="G58" s="169"/>
      <c r="H58" s="170"/>
      <c r="I58" s="150"/>
    </row>
    <row r="59" spans="1:9" ht="18">
      <c r="A59" s="82"/>
      <c r="B59" s="82"/>
      <c r="C59" s="82"/>
      <c r="D59" s="87"/>
      <c r="E59" s="168"/>
      <c r="F59" s="148"/>
      <c r="G59" s="148"/>
      <c r="H59" s="149"/>
      <c r="I59" s="150"/>
    </row>
    <row r="60" spans="5:20" ht="18">
      <c r="E60" s="27"/>
      <c r="M60" s="171"/>
      <c r="N60" s="171"/>
      <c r="O60" s="172"/>
      <c r="P60" s="173"/>
      <c r="Q60" s="174"/>
      <c r="R60" s="175"/>
      <c r="S60" s="176"/>
      <c r="T60" s="176"/>
    </row>
    <row r="61" spans="1:9" ht="18" customHeight="1">
      <c r="A61" s="80"/>
      <c r="B61" s="80"/>
      <c r="C61" s="80"/>
      <c r="D61" s="80"/>
      <c r="E61" s="80"/>
      <c r="F61" s="80"/>
      <c r="G61" s="80"/>
      <c r="H61" s="80"/>
      <c r="I61" s="80"/>
    </row>
    <row r="62" ht="18" customHeight="1">
      <c r="E62" s="27"/>
    </row>
    <row r="63" spans="1:9" ht="18" customHeight="1">
      <c r="A63" s="177"/>
      <c r="B63" s="177"/>
      <c r="C63" s="177"/>
      <c r="D63" s="177"/>
      <c r="E63" s="177"/>
      <c r="F63" s="177"/>
      <c r="G63" s="177"/>
      <c r="H63" s="177"/>
      <c r="I63" s="177"/>
    </row>
    <row r="64" spans="1:20" s="178" customFormat="1" ht="18" customHeight="1">
      <c r="A64" s="82"/>
      <c r="B64" s="82"/>
      <c r="C64" s="82"/>
      <c r="D64" s="82"/>
      <c r="E64" s="82"/>
      <c r="F64" s="82"/>
      <c r="G64" s="82"/>
      <c r="H64" s="82"/>
      <c r="I64" s="82"/>
      <c r="M64" s="82"/>
      <c r="N64" s="82"/>
      <c r="O64" s="82"/>
      <c r="P64" s="87"/>
      <c r="Q64" s="168"/>
      <c r="R64" s="148"/>
      <c r="S64" s="149"/>
      <c r="T64" s="150"/>
    </row>
    <row r="65" spans="1:20" ht="18" customHeight="1">
      <c r="A65" s="80"/>
      <c r="B65" s="80"/>
      <c r="C65" s="80"/>
      <c r="D65" s="80"/>
      <c r="E65" s="80"/>
      <c r="F65" s="80"/>
      <c r="G65" s="80"/>
      <c r="H65" s="80"/>
      <c r="I65" s="80"/>
      <c r="N65" s="82"/>
      <c r="O65" s="82"/>
      <c r="P65" s="82"/>
      <c r="Q65" s="82"/>
      <c r="R65" s="169"/>
      <c r="S65" s="82"/>
      <c r="T65" s="156"/>
    </row>
    <row r="66" spans="5:20" ht="18" customHeight="1">
      <c r="E66" s="27"/>
      <c r="N66" s="82"/>
      <c r="O66" s="178"/>
      <c r="P66" s="178"/>
      <c r="Q66" s="178"/>
      <c r="R66" s="176"/>
      <c r="S66" s="176"/>
      <c r="T66" s="179"/>
    </row>
    <row r="67" spans="5:20" ht="18" customHeight="1">
      <c r="E67" s="27"/>
      <c r="M67" s="82"/>
      <c r="N67" s="82"/>
      <c r="O67" s="82"/>
      <c r="P67" s="87"/>
      <c r="Q67" s="168"/>
      <c r="R67" s="148"/>
      <c r="S67" s="149"/>
      <c r="T67" s="150"/>
    </row>
    <row r="68" spans="5:17" ht="18" customHeight="1">
      <c r="E68" s="27"/>
      <c r="M68" s="180" t="s">
        <v>43</v>
      </c>
      <c r="Q68" s="166"/>
    </row>
    <row r="69" spans="13:20" s="157" customFormat="1" ht="18" customHeight="1">
      <c r="M69" s="180" t="s">
        <v>44</v>
      </c>
      <c r="N69" s="181"/>
      <c r="O69" s="27"/>
      <c r="P69" s="27"/>
      <c r="Q69" s="166"/>
      <c r="R69" s="27"/>
      <c r="S69" s="27"/>
      <c r="T69" s="181"/>
    </row>
    <row r="70" spans="13:20" s="157" customFormat="1" ht="13.5" customHeight="1">
      <c r="M70" s="181"/>
      <c r="N70" s="181"/>
      <c r="O70" s="181"/>
      <c r="P70" s="181"/>
      <c r="Q70" s="182"/>
      <c r="R70" s="181"/>
      <c r="S70" s="181"/>
      <c r="T70" s="181"/>
    </row>
    <row r="71" spans="5:20" ht="6" customHeight="1">
      <c r="E71" s="27"/>
      <c r="M71" s="181"/>
      <c r="N71" s="181"/>
      <c r="O71" s="181"/>
      <c r="P71" s="181"/>
      <c r="Q71" s="182"/>
      <c r="R71" s="181"/>
      <c r="S71" s="181"/>
      <c r="T71" s="181"/>
    </row>
    <row r="72" s="181" customFormat="1" ht="18" customHeight="1">
      <c r="Q72" s="182"/>
    </row>
    <row r="73" spans="1:5" s="181" customFormat="1" ht="18" customHeight="1">
      <c r="A73" s="183"/>
      <c r="B73" s="184"/>
      <c r="C73" s="184"/>
      <c r="D73" s="184"/>
      <c r="E73" s="184"/>
    </row>
    <row r="74" spans="1:5" s="181" customFormat="1" ht="15.75">
      <c r="A74" s="185"/>
      <c r="B74" s="184"/>
      <c r="C74" s="184"/>
      <c r="D74" s="185"/>
      <c r="E74" s="186"/>
    </row>
    <row r="75" spans="1:5" s="181" customFormat="1" ht="15.75">
      <c r="A75" s="185"/>
      <c r="B75" s="185"/>
      <c r="C75" s="185"/>
      <c r="D75" s="185"/>
      <c r="E75" s="186"/>
    </row>
    <row r="76" spans="1:5" s="181" customFormat="1" ht="15.75">
      <c r="A76" s="185"/>
      <c r="B76" s="185"/>
      <c r="C76" s="185"/>
      <c r="D76" s="184"/>
      <c r="E76" s="186"/>
    </row>
    <row r="77" s="181" customFormat="1" ht="15.75">
      <c r="E77" s="182"/>
    </row>
    <row r="78" s="181" customFormat="1" ht="15.75">
      <c r="E78" s="182"/>
    </row>
    <row r="79" s="181" customFormat="1" ht="15.75">
      <c r="E79" s="182"/>
    </row>
    <row r="80" s="181" customFormat="1" ht="15.75">
      <c r="E80" s="182"/>
    </row>
    <row r="81" s="181" customFormat="1" ht="15.75">
      <c r="E81" s="182"/>
    </row>
    <row r="82" spans="1:9" s="181" customFormat="1" ht="15.75">
      <c r="A82" s="27"/>
      <c r="B82" s="27"/>
      <c r="E82" s="182"/>
      <c r="I82" s="27"/>
    </row>
    <row r="83" spans="1:9" s="181" customFormat="1" ht="15.75">
      <c r="A83" s="27"/>
      <c r="B83" s="27"/>
      <c r="C83" s="27"/>
      <c r="D83" s="27"/>
      <c r="E83" s="166"/>
      <c r="F83" s="27"/>
      <c r="G83" s="27"/>
      <c r="H83" s="27"/>
      <c r="I83" s="27"/>
    </row>
    <row r="84" spans="1:9" s="181" customFormat="1" ht="15.75">
      <c r="A84" s="27"/>
      <c r="B84" s="27"/>
      <c r="C84" s="27"/>
      <c r="D84" s="27"/>
      <c r="E84" s="166"/>
      <c r="F84" s="27"/>
      <c r="G84" s="27"/>
      <c r="H84" s="27"/>
      <c r="I84" s="27"/>
    </row>
    <row r="85" ht="12" customHeight="1"/>
    <row r="86" ht="12" customHeight="1"/>
    <row r="87" ht="12" customHeight="1"/>
    <row r="88" ht="12" customHeight="1"/>
  </sheetData>
  <sheetProtection password="EBCE" sheet="1" objects="1" scenarios="1" selectLockedCells="1"/>
  <mergeCells count="9">
    <mergeCell ref="A4:I5"/>
    <mergeCell ref="B7:E8"/>
    <mergeCell ref="A6:C6"/>
    <mergeCell ref="E1:G1"/>
    <mergeCell ref="E2:G2"/>
    <mergeCell ref="A1:B2"/>
    <mergeCell ref="C1:D1"/>
    <mergeCell ref="H1:J2"/>
    <mergeCell ref="C2:D2"/>
  </mergeCells>
  <hyperlinks>
    <hyperlink ref="B3" location="'Kezdő lap'!A1" display="Kezdő lap"/>
    <hyperlink ref="E2:G2" r:id="rId1" display="szinesfemeger@gmail.com"/>
    <hyperlink ref="E1:G1" r:id="rId2" display="uzlet@szinesfemaruhaz.hu"/>
  </hyperlinks>
  <printOptions/>
  <pageMargins left="0.8661417322834646" right="0.4330708661417323" top="0.5905511811023623" bottom="0.4724409448818898" header="0.31496062992125984" footer="0.5118110236220472"/>
  <pageSetup horizontalDpi="120" verticalDpi="120" orientation="portrait" paperSize="9" scale="80" r:id="rId12"/>
  <headerFooter alignWithMargins="0">
    <oddHeader>&amp;L&amp;A&amp;CAJÁNLATKÉRŐ-MEGRENDELŐ LAP &amp;RTel/Fax: +36 36 488085</oddHeader>
    <oddFooter>&amp;C&amp;"Arial Narrow,Normál"Készleten nem lévő anyagokat  ~ 5 munkanapon belül - rugalmas hozzáállással -, megbízható minőségben és árban biztosítjuk.&amp;R&amp;"Arial CE,Dőlt"&amp;D</oddFooter>
  </headerFooter>
  <drawing r:id="rId11"/>
  <legacyDrawing r:id="rId10"/>
  <oleObjects>
    <oleObject progId="PBrush" shapeId="32914330" r:id="rId3"/>
    <oleObject progId="PBrush" shapeId="32914333" r:id="rId4"/>
    <oleObject progId="PBrush" shapeId="32914334" r:id="rId5"/>
    <oleObject progId="PBrush" shapeId="32914335" r:id="rId6"/>
    <oleObject progId="PBrush" shapeId="32914336" r:id="rId7"/>
    <oleObject progId="PBrush" shapeId="32914337" r:id="rId8"/>
    <oleObject progId="PBrush" shapeId="32914338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Metallonova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Metallonova</dc:creator>
  <cp:keywords/>
  <dc:description/>
  <cp:lastModifiedBy>Metallonova</cp:lastModifiedBy>
  <dcterms:created xsi:type="dcterms:W3CDTF">2016-02-08T11:32:53Z</dcterms:created>
  <dcterms:modified xsi:type="dcterms:W3CDTF">2016-02-08T11:35:14Z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